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<sst xmlns="http://schemas.openxmlformats.org/spreadsheetml/2006/main" count="64" uniqueCount="43">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</sst>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21" sqref="K2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0.21531062681817892</v>
      </c>
      <c r="P3" s="18" t="s">
        <v>28</v>
      </c>
    </row>
    <row r="4" spans="2:16" x14ac:dyDescent="0.2">
      <c r="G4" s="1" t="s">
        <v>2</v>
      </c>
      <c r="H4" s="26"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21.298129279696781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0.60596262019763536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80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50</v>
      </c>
      <c r="I14" s="1" t="s">
        <v>3</v>
      </c>
      <c r="J14" s="1" t="str">
        <f>IF($B$18=2,G14,"")</f>
        <v>h</v>
      </c>
      <c r="K14" s="26">
        <v>28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>trave sx</v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>b</v>
      </c>
      <c r="K19" s="26">
        <v>80</v>
      </c>
      <c r="L19" s="13" t="str">
        <f>IF($B$18=2,I19,"")</f>
        <v>cm</v>
      </c>
      <c r="P19" s="18" t="s">
        <v>25</v>
      </c>
    </row>
    <row r="20" spans="2:18" x14ac:dyDescent="0.2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>h</v>
      </c>
      <c r="K20" s="26">
        <v>28</v>
      </c>
      <c r="L20" s="13" t="str">
        <f>IF($B$18=2,I20,"")</f>
        <v>cm</v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>Lt</v>
      </c>
      <c r="K21" s="13" t="str">
        <f>IF($B$18=2,H21,"")</f>
        <v>come sup</v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21169354.838709675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5.4312465493193081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2.4825597949886107</v>
      </c>
    </row>
    <row r="29" spans="2:18" s="8" customFormat="1" x14ac:dyDescent="0.2"/>
    <row r="30" spans="2:18" s="8" customFormat="1" x14ac:dyDescent="0.2">
      <c r="E30" s="8">
        <f>IF($B$18=1,0,IF($B$18=2,K13,H13))</f>
        <v>80</v>
      </c>
      <c r="F30" s="8" t="s">
        <v>42</v>
      </c>
      <c r="G30" s="8">
        <f>E30</f>
        <v>80</v>
      </c>
      <c r="H30" s="8" t="s">
        <v>9</v>
      </c>
      <c r="I30" s="8">
        <f>G30*G31^3/12</f>
        <v>146346.66666666666</v>
      </c>
      <c r="J30" s="16" t="s">
        <v>8</v>
      </c>
      <c r="L30" s="8">
        <f>IF($B$13=1,K13,K19)</f>
        <v>80</v>
      </c>
      <c r="M30" s="8">
        <f>IF($B$18=1,0,IF($B$18=2,L30,L26))</f>
        <v>80</v>
      </c>
      <c r="N30" s="8" t="s">
        <v>42</v>
      </c>
      <c r="O30" s="8">
        <f>IF(B8=1,M30*2,M30)</f>
        <v>80</v>
      </c>
      <c r="P30" s="8" t="s">
        <v>10</v>
      </c>
      <c r="Q30" s="8">
        <f>O30*O31^3/12</f>
        <v>146346.66666666666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9913806.4516129028</v>
      </c>
      <c r="J31" s="16" t="s">
        <v>16</v>
      </c>
      <c r="L31" s="8">
        <f>IF($B$13=1,K14,K20)</f>
        <v>28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9913806.4516129028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2017-01-22T17:05:13Z</dcterms:modified>
</cp:coreProperties>
</file>